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zFitz/Desktop/"/>
    </mc:Choice>
  </mc:AlternateContent>
  <xr:revisionPtr revIDLastSave="0" documentId="8_{DB7CBCE6-D22B-1247-A201-A4153F812667}" xr6:coauthVersionLast="28" xr6:coauthVersionMax="28" xr10:uidLastSave="{00000000-0000-0000-0000-000000000000}"/>
  <bookViews>
    <workbookView xWindow="3580" yWindow="6700" windowWidth="24080" windowHeight="11100" xr2:uid="{01EB12D3-A290-0A48-B679-AFF2B52064DD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1" i="1" l="1"/>
  <c r="E42" i="1"/>
  <c r="E99" i="1"/>
  <c r="E97" i="1"/>
  <c r="E93" i="1"/>
  <c r="E90" i="1"/>
  <c r="E85" i="1"/>
  <c r="E75" i="1"/>
  <c r="E73" i="1"/>
  <c r="E71" i="1"/>
  <c r="E69" i="1"/>
  <c r="E66" i="1"/>
  <c r="E63" i="1"/>
  <c r="E61" i="1"/>
  <c r="E57" i="1"/>
  <c r="E48" i="1"/>
  <c r="E40" i="1"/>
  <c r="E39" i="1"/>
  <c r="E37" i="1"/>
  <c r="E28" i="1"/>
  <c r="E26" i="1"/>
  <c r="E24" i="1"/>
  <c r="E22" i="1"/>
  <c r="E19" i="1"/>
  <c r="E17" i="1"/>
  <c r="E16" i="1"/>
  <c r="E15" i="1"/>
  <c r="E14" i="1"/>
  <c r="E13" i="1"/>
  <c r="E12" i="1"/>
  <c r="E11" i="1"/>
  <c r="E6" i="1"/>
  <c r="E4" i="1"/>
  <c r="E2" i="1"/>
</calcChain>
</file>

<file path=xl/sharedStrings.xml><?xml version="1.0" encoding="utf-8"?>
<sst xmlns="http://schemas.openxmlformats.org/spreadsheetml/2006/main" count="520" uniqueCount="212">
  <si>
    <t>Representative Council</t>
  </si>
  <si>
    <t>Frye</t>
  </si>
  <si>
    <t>Lisa</t>
  </si>
  <si>
    <t>Gambone</t>
  </si>
  <si>
    <t>Michael</t>
  </si>
  <si>
    <t>Lanter</t>
  </si>
  <si>
    <t>Jason</t>
  </si>
  <si>
    <t>Lynch-Biniek</t>
  </si>
  <si>
    <t>Amy</t>
  </si>
  <si>
    <t>Stewart</t>
  </si>
  <si>
    <t>Thomas</t>
  </si>
  <si>
    <t>Robinson, III</t>
  </si>
  <si>
    <t>Walz</t>
  </si>
  <si>
    <t>Anke</t>
  </si>
  <si>
    <t>Achey</t>
  </si>
  <si>
    <t>Darren</t>
  </si>
  <si>
    <t>Watson</t>
  </si>
  <si>
    <t>Carol</t>
  </si>
  <si>
    <t>Smith</t>
  </si>
  <si>
    <t>Robert</t>
  </si>
  <si>
    <t>Morris</t>
  </si>
  <si>
    <t>Amanda</t>
  </si>
  <si>
    <t>Donner</t>
  </si>
  <si>
    <t>Bill</t>
  </si>
  <si>
    <t>Zhou</t>
  </si>
  <si>
    <t>Ju</t>
  </si>
  <si>
    <t>Fu</t>
  </si>
  <si>
    <t>Albert</t>
  </si>
  <si>
    <t>Bernstein-Danis</t>
  </si>
  <si>
    <t>Tabetha</t>
  </si>
  <si>
    <t>Haxall</t>
  </si>
  <si>
    <t>Daniel</t>
  </si>
  <si>
    <t>Antoni</t>
  </si>
  <si>
    <t>Angelika</t>
  </si>
  <si>
    <t>Mahoney</t>
  </si>
  <si>
    <t>Kevin</t>
  </si>
  <si>
    <t>Hayduk</t>
  </si>
  <si>
    <t>Dina</t>
  </si>
  <si>
    <t>Gardner</t>
  </si>
  <si>
    <t>Carolyn</t>
  </si>
  <si>
    <t>H&amp;W Specialist</t>
  </si>
  <si>
    <t>APSCUF Rep to Senate</t>
  </si>
  <si>
    <t>Alviani</t>
  </si>
  <si>
    <t>Henry A.</t>
  </si>
  <si>
    <t>Grievance Chair</t>
  </si>
  <si>
    <t>Perkins</t>
  </si>
  <si>
    <t>Ruth</t>
  </si>
  <si>
    <t>Academic Enrichment</t>
  </si>
  <si>
    <t>Anthropology/Sociology</t>
  </si>
  <si>
    <t>Greenwood</t>
  </si>
  <si>
    <t>Joleen</t>
  </si>
  <si>
    <t>Art Ed/Crafts</t>
  </si>
  <si>
    <t>Yoppolo</t>
  </si>
  <si>
    <t>Gwendolyn</t>
  </si>
  <si>
    <t>Graf</t>
  </si>
  <si>
    <t>George</t>
  </si>
  <si>
    <t>Art/Art History</t>
  </si>
  <si>
    <t>O'Brien</t>
  </si>
  <si>
    <t>Ed</t>
  </si>
  <si>
    <t>Athletics</t>
  </si>
  <si>
    <t>Sacco</t>
  </si>
  <si>
    <t>Rennie</t>
  </si>
  <si>
    <t>Biology</t>
  </si>
  <si>
    <t>El Mounadi</t>
  </si>
  <si>
    <t>Kaoutar</t>
  </si>
  <si>
    <t>Habeck</t>
  </si>
  <si>
    <t>Christopher</t>
  </si>
  <si>
    <t>Business Administration</t>
  </si>
  <si>
    <t>Riley</t>
  </si>
  <si>
    <t>Shawn</t>
  </si>
  <si>
    <t>Communication Design</t>
  </si>
  <si>
    <t>Clair</t>
  </si>
  <si>
    <t>Kate</t>
  </si>
  <si>
    <t>Communication Studies</t>
  </si>
  <si>
    <t>Qian</t>
  </si>
  <si>
    <t>Yuxia</t>
  </si>
  <si>
    <t>Cripe</t>
  </si>
  <si>
    <t>Emily</t>
  </si>
  <si>
    <t>Joseph</t>
  </si>
  <si>
    <t>Coach Rep</t>
  </si>
  <si>
    <t>Vacancy</t>
  </si>
  <si>
    <t>Computer Science</t>
  </si>
  <si>
    <t>Parson</t>
  </si>
  <si>
    <t>Dale</t>
  </si>
  <si>
    <t>Counseling&amp;Student Affairs</t>
  </si>
  <si>
    <t xml:space="preserve">Moss </t>
  </si>
  <si>
    <t>Lauren</t>
  </si>
  <si>
    <t>Counseling&amp;Psychological Services</t>
  </si>
  <si>
    <t>Bottinelli</t>
  </si>
  <si>
    <t>Jennifer</t>
  </si>
  <si>
    <t>Criminal Justice</t>
  </si>
  <si>
    <t>Hsu</t>
  </si>
  <si>
    <t>Ko-Hsin</t>
  </si>
  <si>
    <t>Cinema, Television, and Media Production</t>
  </si>
  <si>
    <t>Suwak</t>
  </si>
  <si>
    <t>Elementary Education</t>
  </si>
  <si>
    <t>Weiler</t>
  </si>
  <si>
    <t>English</t>
  </si>
  <si>
    <t>Kilker</t>
  </si>
  <si>
    <t>Tumbleson</t>
  </si>
  <si>
    <t>Ray</t>
  </si>
  <si>
    <t>Geography</t>
  </si>
  <si>
    <t>Davis</t>
  </si>
  <si>
    <t>History</t>
  </si>
  <si>
    <t>Rodriquez</t>
  </si>
  <si>
    <t>Louis</t>
  </si>
  <si>
    <t>Library Science&amp;Instructional Technology</t>
  </si>
  <si>
    <t>Jefferson</t>
  </si>
  <si>
    <t>Will</t>
  </si>
  <si>
    <t>Library Faculty</t>
  </si>
  <si>
    <t>Mathematics</t>
  </si>
  <si>
    <t>Feller</t>
  </si>
  <si>
    <t>Jesse</t>
  </si>
  <si>
    <t>Savescu</t>
  </si>
  <si>
    <t>Michelle</t>
  </si>
  <si>
    <t>Modern Language Studies</t>
  </si>
  <si>
    <t>Hanson</t>
  </si>
  <si>
    <t>Greg</t>
  </si>
  <si>
    <t>Music</t>
  </si>
  <si>
    <t>Sabatino</t>
  </si>
  <si>
    <t>Trucilla</t>
  </si>
  <si>
    <t>Philosophy</t>
  </si>
  <si>
    <t>Vogel</t>
  </si>
  <si>
    <t>Jedwab</t>
  </si>
  <si>
    <t>Physical Sciences</t>
  </si>
  <si>
    <t>Das</t>
  </si>
  <si>
    <t>Kunal</t>
  </si>
  <si>
    <t>Sanders</t>
  </si>
  <si>
    <t>Carsten</t>
  </si>
  <si>
    <t>Political Science</t>
  </si>
  <si>
    <t>Bremer</t>
  </si>
  <si>
    <t>Kristin</t>
  </si>
  <si>
    <t>Psychology</t>
  </si>
  <si>
    <t>Sunsay</t>
  </si>
  <si>
    <t>Ceyhun</t>
  </si>
  <si>
    <t>Muugi</t>
  </si>
  <si>
    <t>Secondary Education</t>
  </si>
  <si>
    <t xml:space="preserve">Patricia </t>
  </si>
  <si>
    <t>Walsh Coates</t>
  </si>
  <si>
    <t>Social Work</t>
  </si>
  <si>
    <t>Weller</t>
  </si>
  <si>
    <t>Special Education</t>
  </si>
  <si>
    <t>Berstein-Danis</t>
  </si>
  <si>
    <t>Sport Management &amp; Leadership Studies</t>
  </si>
  <si>
    <t>Sigmond</t>
  </si>
  <si>
    <t>Norman</t>
  </si>
  <si>
    <t>Department</t>
  </si>
  <si>
    <t>Computer Science&amp;Information Technology</t>
  </si>
  <si>
    <t>Fine Arts</t>
  </si>
  <si>
    <t>Sport Management&amp;Leadership Studies</t>
  </si>
  <si>
    <t>Modern Languages</t>
  </si>
  <si>
    <t>Rohrbach Library</t>
  </si>
  <si>
    <t>Sports Medicine</t>
  </si>
  <si>
    <t>Biological Sciences</t>
  </si>
  <si>
    <t>Computer Science &amp; Information Technology</t>
  </si>
  <si>
    <t>Electronic Media</t>
  </si>
  <si>
    <t>Political Science &amp; Public Admin</t>
  </si>
  <si>
    <t>Last</t>
  </si>
  <si>
    <t>First</t>
  </si>
  <si>
    <t>Email</t>
  </si>
  <si>
    <t>gambone@kutztown.edu</t>
  </si>
  <si>
    <t>lynchbin@kutztown.edu</t>
  </si>
  <si>
    <t>robinson@kutztown.edu</t>
  </si>
  <si>
    <t>walz@kutztown.edu</t>
  </si>
  <si>
    <t>achey@kutztown.edu</t>
  </si>
  <si>
    <t>watson@kutztown.edu</t>
  </si>
  <si>
    <t>antoni@kutztown.edu</t>
  </si>
  <si>
    <t>greenwoo@kutztown.edu</t>
  </si>
  <si>
    <t>yoppolo@kutztown.edu</t>
  </si>
  <si>
    <t>graf@kutztown.edu</t>
  </si>
  <si>
    <t>obrien@kutztown.edu</t>
  </si>
  <si>
    <t>gardner@kutztown.edu</t>
  </si>
  <si>
    <t>clair@kutztown.edu</t>
  </si>
  <si>
    <t>qian@kutztpwn.edu</t>
  </si>
  <si>
    <t>parson@kutztown.edu</t>
  </si>
  <si>
    <t>lmoss@kutztown.edu</t>
  </si>
  <si>
    <t>hsu@kutztown.edu</t>
  </si>
  <si>
    <t>tumbleso@kutztown.edu</t>
  </si>
  <si>
    <t>feller@kutztown.edu</t>
  </si>
  <si>
    <t>savescu@kutztown.edu</t>
  </si>
  <si>
    <t>hanson@kutztown.edu</t>
  </si>
  <si>
    <t>sabatino@kutztown.edu</t>
  </si>
  <si>
    <t>cvogel@kutztown.edu</t>
  </si>
  <si>
    <t>das@kutztown.edu</t>
  </si>
  <si>
    <t>sanders@kutztown.edu</t>
  </si>
  <si>
    <t>sunsay@kutztown.edu</t>
  </si>
  <si>
    <t>coates@kutztown.edu</t>
  </si>
  <si>
    <t>Position</t>
  </si>
  <si>
    <t>Delegate</t>
  </si>
  <si>
    <t>Alternate Delegate</t>
  </si>
  <si>
    <t>President/Delegate</t>
  </si>
  <si>
    <t>Vice-President/Alternate</t>
  </si>
  <si>
    <t>Treasurer/Alternate</t>
  </si>
  <si>
    <t>Secretary/Alternate</t>
  </si>
  <si>
    <t>Alternate</t>
  </si>
  <si>
    <t>Department Representative</t>
  </si>
  <si>
    <t>Term</t>
  </si>
  <si>
    <t>17-19</t>
  </si>
  <si>
    <t>16-18</t>
  </si>
  <si>
    <t>16-17</t>
  </si>
  <si>
    <t>15-17</t>
  </si>
  <si>
    <t>Fall</t>
  </si>
  <si>
    <t>17-18</t>
  </si>
  <si>
    <t>Semester: SOT</t>
  </si>
  <si>
    <t>Spring</t>
  </si>
  <si>
    <t>Semester: EOT</t>
  </si>
  <si>
    <t>Spring 18</t>
  </si>
  <si>
    <t>Mary Rita</t>
  </si>
  <si>
    <t>Kennedy</t>
  </si>
  <si>
    <t>Amy Lynn</t>
  </si>
  <si>
    <t>akennedy@kutztown.edu</t>
  </si>
  <si>
    <t>Department Representativr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</si>
</sst>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sz val="12"/>
      <name val="Rokkitt"/>
    </font>
    <font>
      <u/>
      <sz val="12"/>
      <color rgb="FFBC5FBC"/>
      <name val="Rokkitt"/>
    </font>
    <font>
      <sz val="12"/>
      <color rgb="FFBC5FBC"/>
      <name val="Rokkitt"/>
    </font>
    <font>
      <u/>
      <sz val="12"/>
      <color rgb="FF0000FF"/>
      <name val="Rokkitt"/>
    </font>
    <font>
      <u/>
      <sz val="11"/>
      <color rgb="FF1F5696"/>
      <name val="Helvetica"/>
    </font>
    <font>
      <u/>
      <sz val="12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3A101"/>
        <bgColor rgb="FFA3A101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B45F06"/>
        <bgColor rgb="FFB45F06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0" fillId="2" borderId="0" xfId="0" applyFont="1" applyFill="1" applyBorder="1" applyAlignment="1"/>
    <xf numFmtId="0" fontId="0" fillId="0" borderId="0" xfId="0" applyFont="1" applyAlignment="1"/>
    <xf numFmtId="0" fontId="1" fillId="0" borderId="0" xfId="0" applyFont="1" applyAlignment="1"/>
    <xf numFmtId="0" fontId="0" fillId="3" borderId="0" xfId="0" applyFont="1" applyFill="1" applyAlignment="1"/>
    <xf numFmtId="0" fontId="0" fillId="2" borderId="0" xfId="0" applyFont="1" applyFill="1" applyAlignment="1"/>
    <xf numFmtId="0" fontId="0" fillId="0" borderId="0" xfId="0" applyFont="1" applyBorder="1" applyAlignment="1"/>
    <xf numFmtId="0" fontId="0" fillId="5" borderId="0" xfId="0" applyFont="1" applyFill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4" borderId="0" xfId="0" applyFont="1" applyFill="1" applyAlignment="1">
      <alignment horizontal="left"/>
    </xf>
    <xf numFmtId="1" fontId="0" fillId="0" borderId="0" xfId="0" applyNumberFormat="1" applyFont="1" applyAlignment="1"/>
    <xf numFmtId="2" fontId="0" fillId="0" borderId="0" xfId="0" applyNumberFormat="1" applyFont="1" applyAlignment="1"/>
    <xf numFmtId="0" fontId="0" fillId="0" borderId="0" xfId="0" applyFont="1" applyFill="1" applyAlignment="1"/>
    <xf numFmtId="0" fontId="2" fillId="0" borderId="0" xfId="0" applyFont="1" applyFill="1" applyAlignment="1"/>
    <xf numFmtId="0" fontId="1" fillId="0" borderId="0" xfId="0" applyFont="1" applyFill="1" applyAlignment="1"/>
    <xf numFmtId="0" fontId="0" fillId="0" borderId="0" xfId="0" applyFill="1"/>
    <xf numFmtId="0" fontId="6" fillId="0" borderId="0" xfId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kennedy@kutztown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AE7E5-2C1D-1844-94BB-1B4171CB9F8D}">
  <dimension ref="A1:J177"/>
  <sheetViews>
    <sheetView tabSelected="1" topLeftCell="A53" workbookViewId="0">
      <selection activeCell="I68" sqref="I68"/>
    </sheetView>
  </sheetViews>
  <sheetFormatPr baseColWidth="10" defaultRowHeight="16"/>
  <cols>
    <col min="1" max="1" width="39" customWidth="1"/>
    <col min="2" max="2" width="15.83203125" customWidth="1"/>
    <col min="3" max="3" width="14.83203125" customWidth="1"/>
    <col min="4" max="4" width="42.5" customWidth="1"/>
    <col min="5" max="5" width="23.33203125" customWidth="1"/>
    <col min="6" max="6" width="32.83203125" customWidth="1"/>
    <col min="7" max="7" width="19" customWidth="1"/>
    <col min="8" max="8" width="15" customWidth="1"/>
    <col min="9" max="9" width="16.33203125" customWidth="1"/>
  </cols>
  <sheetData>
    <row r="1" spans="1:9">
      <c r="A1" s="1" t="s">
        <v>0</v>
      </c>
      <c r="B1" s="7" t="s">
        <v>157</v>
      </c>
      <c r="C1" s="7" t="s">
        <v>158</v>
      </c>
      <c r="D1" s="7" t="s">
        <v>146</v>
      </c>
      <c r="E1" s="7" t="s">
        <v>159</v>
      </c>
      <c r="F1" s="7" t="s">
        <v>187</v>
      </c>
      <c r="G1" s="7" t="s">
        <v>196</v>
      </c>
      <c r="H1" s="7" t="s">
        <v>203</v>
      </c>
      <c r="I1" s="7" t="s">
        <v>205</v>
      </c>
    </row>
    <row r="2" spans="1:9">
      <c r="A2" s="2"/>
      <c r="B2" s="2" t="s">
        <v>1</v>
      </c>
      <c r="C2" s="2" t="s">
        <v>2</v>
      </c>
      <c r="D2" s="2" t="s">
        <v>147</v>
      </c>
      <c r="E2" s="8" t="str">
        <f>HYPERLINK("mailto:frye@kutztown.edu","frye@kutztown.edu")</f>
        <v>frye@kutztown.edu</v>
      </c>
      <c r="F2" s="2" t="s">
        <v>188</v>
      </c>
      <c r="G2" s="2" t="s">
        <v>197</v>
      </c>
      <c r="H2" s="2" t="s">
        <v>201</v>
      </c>
      <c r="I2" s="2" t="s">
        <v>204</v>
      </c>
    </row>
    <row r="3" spans="1:9">
      <c r="A3" s="2"/>
      <c r="B3" s="3" t="s">
        <v>3</v>
      </c>
      <c r="C3" s="3" t="s">
        <v>4</v>
      </c>
      <c r="D3" s="3" t="s">
        <v>103</v>
      </c>
      <c r="E3" s="3" t="s">
        <v>160</v>
      </c>
      <c r="F3" s="3" t="s">
        <v>188</v>
      </c>
      <c r="G3" s="2" t="s">
        <v>197</v>
      </c>
      <c r="H3" s="2" t="s">
        <v>201</v>
      </c>
      <c r="I3" s="2" t="s">
        <v>204</v>
      </c>
    </row>
    <row r="4" spans="1:9">
      <c r="A4" s="2"/>
      <c r="B4" s="2" t="s">
        <v>5</v>
      </c>
      <c r="C4" s="2" t="s">
        <v>6</v>
      </c>
      <c r="D4" s="2" t="s">
        <v>132</v>
      </c>
      <c r="E4" s="8" t="str">
        <f>HYPERLINK("mailto:lanter@kutztown.edu","lanter@kutztown.edu")</f>
        <v>lanter@kutztown.edu</v>
      </c>
      <c r="F4" s="2" t="s">
        <v>188</v>
      </c>
      <c r="G4" s="2" t="s">
        <v>197</v>
      </c>
      <c r="H4" s="2" t="s">
        <v>201</v>
      </c>
      <c r="I4" s="2" t="s">
        <v>204</v>
      </c>
    </row>
    <row r="5" spans="1:9">
      <c r="A5" s="2"/>
      <c r="B5" s="3" t="s">
        <v>7</v>
      </c>
      <c r="C5" s="3" t="s">
        <v>8</v>
      </c>
      <c r="D5" s="3" t="s">
        <v>97</v>
      </c>
      <c r="E5" s="3" t="s">
        <v>161</v>
      </c>
      <c r="F5" s="3" t="s">
        <v>188</v>
      </c>
      <c r="G5" s="3" t="s">
        <v>197</v>
      </c>
      <c r="H5" s="3" t="s">
        <v>201</v>
      </c>
      <c r="I5" s="3" t="s">
        <v>204</v>
      </c>
    </row>
    <row r="6" spans="1:9">
      <c r="A6" s="2"/>
      <c r="B6" s="2" t="s">
        <v>9</v>
      </c>
      <c r="C6" s="2" t="s">
        <v>10</v>
      </c>
      <c r="D6" s="2" t="s">
        <v>47</v>
      </c>
      <c r="E6" s="8" t="str">
        <f>HYPERLINK("mailto:tstewart@kutztown.edu","tstewart@kutztown.edu")</f>
        <v>tstewart@kutztown.edu</v>
      </c>
      <c r="F6" s="2" t="s">
        <v>188</v>
      </c>
      <c r="G6" s="3" t="s">
        <v>197</v>
      </c>
      <c r="H6" s="2" t="s">
        <v>201</v>
      </c>
      <c r="I6" s="2" t="s">
        <v>204</v>
      </c>
    </row>
    <row r="7" spans="1:9">
      <c r="A7" s="2"/>
      <c r="B7" s="3" t="s">
        <v>11</v>
      </c>
      <c r="C7" s="3" t="s">
        <v>10</v>
      </c>
      <c r="D7" s="3" t="s">
        <v>132</v>
      </c>
      <c r="E7" s="3" t="s">
        <v>162</v>
      </c>
      <c r="F7" s="3" t="s">
        <v>188</v>
      </c>
      <c r="G7" s="3" t="s">
        <v>197</v>
      </c>
      <c r="H7" s="2" t="s">
        <v>201</v>
      </c>
      <c r="I7" s="2" t="s">
        <v>204</v>
      </c>
    </row>
    <row r="8" spans="1:9">
      <c r="A8" s="2"/>
      <c r="B8" s="3" t="s">
        <v>12</v>
      </c>
      <c r="C8" s="3" t="s">
        <v>13</v>
      </c>
      <c r="D8" s="3" t="s">
        <v>110</v>
      </c>
      <c r="E8" s="3" t="s">
        <v>163</v>
      </c>
      <c r="F8" s="2" t="s">
        <v>189</v>
      </c>
      <c r="G8" s="3" t="s">
        <v>197</v>
      </c>
      <c r="H8" s="2" t="s">
        <v>201</v>
      </c>
      <c r="I8" s="2" t="s">
        <v>204</v>
      </c>
    </row>
    <row r="9" spans="1:9">
      <c r="A9" s="2"/>
      <c r="B9" s="2" t="s">
        <v>14</v>
      </c>
      <c r="C9" s="2" t="s">
        <v>15</v>
      </c>
      <c r="D9" s="2" t="s">
        <v>124</v>
      </c>
      <c r="E9" s="9" t="s">
        <v>164</v>
      </c>
      <c r="F9" s="2" t="s">
        <v>189</v>
      </c>
      <c r="G9" s="2" t="s">
        <v>197</v>
      </c>
      <c r="H9" s="2" t="s">
        <v>201</v>
      </c>
      <c r="I9" s="2" t="s">
        <v>204</v>
      </c>
    </row>
    <row r="10" spans="1:9">
      <c r="A10" s="2"/>
      <c r="B10" s="3" t="s">
        <v>16</v>
      </c>
      <c r="C10" s="3" t="s">
        <v>17</v>
      </c>
      <c r="D10" s="3" t="s">
        <v>95</v>
      </c>
      <c r="E10" s="3" t="s">
        <v>165</v>
      </c>
      <c r="F10" s="2" t="s">
        <v>189</v>
      </c>
      <c r="G10" s="2" t="s">
        <v>197</v>
      </c>
      <c r="H10" s="2" t="s">
        <v>201</v>
      </c>
      <c r="I10" s="2" t="s">
        <v>204</v>
      </c>
    </row>
    <row r="11" spans="1:9">
      <c r="A11" s="2"/>
      <c r="B11" s="2" t="s">
        <v>18</v>
      </c>
      <c r="C11" s="2" t="s">
        <v>19</v>
      </c>
      <c r="D11" s="2" t="s">
        <v>124</v>
      </c>
      <c r="E11" s="8" t="str">
        <f>HYPERLINK("mailto:rosmith@kutztown.edu","rosmith@kutztown.edu")</f>
        <v>rosmith@kutztown.edu</v>
      </c>
      <c r="F11" s="2" t="s">
        <v>189</v>
      </c>
      <c r="G11" s="2" t="s">
        <v>197</v>
      </c>
      <c r="H11" s="2" t="s">
        <v>201</v>
      </c>
      <c r="I11" s="2" t="s">
        <v>204</v>
      </c>
    </row>
    <row r="12" spans="1:9">
      <c r="A12" s="2"/>
      <c r="B12" s="2" t="s">
        <v>20</v>
      </c>
      <c r="C12" s="2" t="s">
        <v>21</v>
      </c>
      <c r="D12" s="2" t="s">
        <v>97</v>
      </c>
      <c r="E12" s="8" t="str">
        <f>HYPERLINK("mailto:amorris@kutztown.edu","amorris@kutztown.edu")</f>
        <v>amorris@kutztown.edu</v>
      </c>
      <c r="F12" s="2" t="s">
        <v>190</v>
      </c>
      <c r="G12" s="2" t="s">
        <v>198</v>
      </c>
      <c r="H12" s="2" t="s">
        <v>201</v>
      </c>
      <c r="I12" s="2" t="s">
        <v>204</v>
      </c>
    </row>
    <row r="13" spans="1:9">
      <c r="A13" s="2"/>
      <c r="B13" s="2" t="s">
        <v>22</v>
      </c>
      <c r="C13" s="2" t="s">
        <v>23</v>
      </c>
      <c r="D13" s="2" t="s">
        <v>48</v>
      </c>
      <c r="E13" s="8" t="str">
        <f>HYPERLINK("mailto:donner@kutztown.edu","donner@kutztown.edu")</f>
        <v>donner@kutztown.edu</v>
      </c>
      <c r="F13" s="2" t="s">
        <v>191</v>
      </c>
      <c r="G13" s="2" t="s">
        <v>198</v>
      </c>
      <c r="H13" s="2" t="s">
        <v>201</v>
      </c>
      <c r="I13" s="2" t="s">
        <v>204</v>
      </c>
    </row>
    <row r="14" spans="1:9">
      <c r="A14" s="2"/>
      <c r="B14" s="2" t="s">
        <v>24</v>
      </c>
      <c r="C14" s="2" t="s">
        <v>25</v>
      </c>
      <c r="D14" s="2" t="s">
        <v>110</v>
      </c>
      <c r="E14" s="8" t="str">
        <f>HYPERLINK("mailto:zhou@kutztown.edu","zhou@kutztown.edu")</f>
        <v>zhou@kutztown.edu</v>
      </c>
      <c r="F14" s="2" t="s">
        <v>192</v>
      </c>
      <c r="G14" s="2" t="s">
        <v>198</v>
      </c>
      <c r="H14" s="2" t="s">
        <v>201</v>
      </c>
      <c r="I14" s="2" t="s">
        <v>204</v>
      </c>
    </row>
    <row r="15" spans="1:9">
      <c r="A15" s="2"/>
      <c r="B15" s="2" t="s">
        <v>26</v>
      </c>
      <c r="C15" s="2" t="s">
        <v>27</v>
      </c>
      <c r="D15" s="2" t="s">
        <v>48</v>
      </c>
      <c r="E15" s="8" t="str">
        <f>HYPERLINK("mailto:afu@kutztown.edu","afu@kutztown.edu")</f>
        <v>afu@kutztown.edu</v>
      </c>
      <c r="F15" s="2" t="s">
        <v>193</v>
      </c>
      <c r="G15" s="2" t="s">
        <v>198</v>
      </c>
      <c r="H15" s="2" t="s">
        <v>201</v>
      </c>
      <c r="I15" s="2" t="s">
        <v>204</v>
      </c>
    </row>
    <row r="16" spans="1:9">
      <c r="A16" s="2"/>
      <c r="B16" s="2" t="s">
        <v>28</v>
      </c>
      <c r="C16" s="2" t="s">
        <v>29</v>
      </c>
      <c r="D16" s="2" t="s">
        <v>141</v>
      </c>
      <c r="E16" s="8" t="str">
        <f>HYPERLINK("mailto:bernstein@kutztown.edu","bernstein@kutztown.edu")</f>
        <v>bernstein@kutztown.edu</v>
      </c>
      <c r="F16" s="2" t="s">
        <v>188</v>
      </c>
      <c r="G16" s="2" t="s">
        <v>198</v>
      </c>
      <c r="H16" s="13" t="s">
        <v>201</v>
      </c>
      <c r="I16" s="2" t="s">
        <v>204</v>
      </c>
    </row>
    <row r="17" spans="1:9">
      <c r="A17" s="2"/>
      <c r="B17" s="2" t="s">
        <v>30</v>
      </c>
      <c r="C17" s="2" t="s">
        <v>31</v>
      </c>
      <c r="D17" s="2" t="s">
        <v>148</v>
      </c>
      <c r="E17" s="8" t="str">
        <f>HYPERLINK("mailto:haxall@kutztown.edu","haxall@kutztown.edu")</f>
        <v>haxall@kutztown.edu</v>
      </c>
      <c r="F17" s="2" t="s">
        <v>188</v>
      </c>
      <c r="G17" s="2" t="s">
        <v>198</v>
      </c>
      <c r="H17" s="13" t="s">
        <v>201</v>
      </c>
      <c r="I17" s="2" t="s">
        <v>204</v>
      </c>
    </row>
    <row r="18" spans="1:9">
      <c r="A18" s="2"/>
      <c r="B18" s="2" t="s">
        <v>32</v>
      </c>
      <c r="C18" s="2" t="s">
        <v>33</v>
      </c>
      <c r="D18" s="2" t="s">
        <v>62</v>
      </c>
      <c r="E18" s="9" t="s">
        <v>166</v>
      </c>
      <c r="F18" s="2" t="s">
        <v>194</v>
      </c>
      <c r="G18" s="2" t="s">
        <v>198</v>
      </c>
      <c r="H18" s="2" t="s">
        <v>201</v>
      </c>
      <c r="I18" s="2" t="s">
        <v>201</v>
      </c>
    </row>
    <row r="19" spans="1:9">
      <c r="A19" s="2"/>
      <c r="B19" s="2" t="s">
        <v>34</v>
      </c>
      <c r="C19" s="2" t="s">
        <v>35</v>
      </c>
      <c r="D19" s="2" t="s">
        <v>97</v>
      </c>
      <c r="E19" s="8" t="str">
        <f>HYPERLINK("mailto:mahoney@kutztown.edu","mahoney@kutztown.edu")</f>
        <v>mahoney@kutztown.edu</v>
      </c>
      <c r="F19" s="2" t="s">
        <v>194</v>
      </c>
      <c r="G19" s="2" t="s">
        <v>198</v>
      </c>
      <c r="H19" s="2" t="s">
        <v>201</v>
      </c>
      <c r="I19" s="2" t="s">
        <v>204</v>
      </c>
    </row>
    <row r="20" spans="1:9">
      <c r="A20" s="2"/>
      <c r="B20" s="2" t="s">
        <v>14</v>
      </c>
      <c r="C20" s="2" t="s">
        <v>15</v>
      </c>
      <c r="D20" s="2" t="s">
        <v>124</v>
      </c>
      <c r="E20" s="9" t="s">
        <v>164</v>
      </c>
      <c r="F20" s="2" t="s">
        <v>194</v>
      </c>
      <c r="G20" s="2" t="s">
        <v>199</v>
      </c>
      <c r="H20" s="2" t="s">
        <v>201</v>
      </c>
      <c r="I20" s="2" t="s">
        <v>201</v>
      </c>
    </row>
    <row r="21" spans="1:9">
      <c r="A21" s="14"/>
      <c r="B21" s="14"/>
      <c r="C21" s="14"/>
      <c r="D21" s="14"/>
      <c r="E21" s="15"/>
      <c r="F21" s="14"/>
      <c r="G21" s="14"/>
      <c r="H21" s="14"/>
      <c r="I21" s="14"/>
    </row>
    <row r="22" spans="1:9">
      <c r="A22" s="5" t="s">
        <v>40</v>
      </c>
      <c r="B22" s="2" t="s">
        <v>36</v>
      </c>
      <c r="C22" s="2" t="s">
        <v>37</v>
      </c>
      <c r="D22" s="2" t="s">
        <v>149</v>
      </c>
      <c r="E22" s="8" t="str">
        <f t="shared" ref="E22" si="0">HYPERLINK("mailto:hayduk@kutztown.edu","hayduk@kutztown.edu")</f>
        <v>hayduk@kutztown.edu</v>
      </c>
      <c r="F22" s="2" t="s">
        <v>40</v>
      </c>
      <c r="G22" s="2" t="s">
        <v>198</v>
      </c>
      <c r="H22" s="2" t="s">
        <v>201</v>
      </c>
      <c r="I22" s="2" t="s">
        <v>204</v>
      </c>
    </row>
    <row r="23" spans="1:9">
      <c r="A23" s="14"/>
      <c r="B23" s="14"/>
      <c r="C23" s="2"/>
      <c r="D23" s="2"/>
      <c r="E23" s="8"/>
      <c r="F23" s="2"/>
      <c r="G23" s="2"/>
      <c r="H23" s="2"/>
      <c r="I23" s="2"/>
    </row>
    <row r="24" spans="1:9">
      <c r="A24" s="5" t="s">
        <v>41</v>
      </c>
      <c r="B24" s="2" t="s">
        <v>42</v>
      </c>
      <c r="C24" s="2" t="s">
        <v>43</v>
      </c>
      <c r="D24" s="2" t="s">
        <v>118</v>
      </c>
      <c r="E24" s="8" t="str">
        <f>HYPERLINK("mailto:alviani@kutztown.edu","alviani@kutztown.edu")</f>
        <v>alviani@kutztown.edu</v>
      </c>
      <c r="F24" s="12" t="s">
        <v>41</v>
      </c>
      <c r="G24" s="2" t="s">
        <v>197</v>
      </c>
      <c r="H24" s="12" t="s">
        <v>201</v>
      </c>
      <c r="I24" s="2" t="s">
        <v>204</v>
      </c>
    </row>
    <row r="25" spans="1:9">
      <c r="A25" s="2"/>
      <c r="B25" s="2"/>
      <c r="C25" s="2"/>
      <c r="D25" s="2"/>
      <c r="E25" s="8"/>
      <c r="F25" s="2"/>
      <c r="G25" s="2"/>
      <c r="H25" s="2"/>
      <c r="I25" s="2"/>
    </row>
    <row r="26" spans="1:9">
      <c r="A26" s="5" t="s">
        <v>44</v>
      </c>
      <c r="B26" s="2" t="s">
        <v>45</v>
      </c>
      <c r="C26" s="2" t="s">
        <v>46</v>
      </c>
      <c r="D26" s="2" t="s">
        <v>151</v>
      </c>
      <c r="E26" s="8" t="str">
        <f>HYPERLINK("mailto:perkins@kutztown.edu","perkins@kutztown.edu")</f>
        <v>perkins@kutztown.edu</v>
      </c>
      <c r="F26" s="2" t="s">
        <v>44</v>
      </c>
      <c r="G26" s="2" t="s">
        <v>198</v>
      </c>
      <c r="H26" s="2" t="s">
        <v>201</v>
      </c>
      <c r="I26" s="2" t="s">
        <v>204</v>
      </c>
    </row>
    <row r="27" spans="1:9">
      <c r="A27" s="2"/>
      <c r="B27" s="2"/>
      <c r="C27" s="2"/>
      <c r="D27" s="2"/>
      <c r="E27" s="2"/>
      <c r="F27" s="2"/>
      <c r="G27" s="2"/>
      <c r="H27" s="2"/>
      <c r="I27" s="2"/>
    </row>
    <row r="28" spans="1:9">
      <c r="A28" s="5" t="s">
        <v>47</v>
      </c>
      <c r="B28" s="2" t="s">
        <v>9</v>
      </c>
      <c r="C28" s="2" t="s">
        <v>10</v>
      </c>
      <c r="D28" s="2" t="s">
        <v>47</v>
      </c>
      <c r="E28" s="8" t="str">
        <f>HYPERLINK("mailto:tstewart@kutztown.edu","tstewart@kutztown.edu")</f>
        <v>tstewart@kutztown.edu</v>
      </c>
      <c r="F28" s="2" t="s">
        <v>195</v>
      </c>
      <c r="G28" s="2" t="s">
        <v>198</v>
      </c>
      <c r="H28" s="2" t="s">
        <v>201</v>
      </c>
      <c r="I28" s="2" t="s">
        <v>204</v>
      </c>
    </row>
    <row r="29" spans="1:9">
      <c r="A29" s="2"/>
      <c r="B29" s="2"/>
      <c r="C29" s="2"/>
      <c r="D29" s="2"/>
      <c r="E29" s="8"/>
      <c r="F29" s="2"/>
      <c r="G29" s="2"/>
      <c r="H29" s="2"/>
      <c r="I29" s="2"/>
    </row>
    <row r="30" spans="1:9">
      <c r="A30" s="5" t="s">
        <v>48</v>
      </c>
      <c r="B30" s="2" t="s">
        <v>49</v>
      </c>
      <c r="C30" s="2" t="s">
        <v>50</v>
      </c>
      <c r="D30" s="2" t="s">
        <v>48</v>
      </c>
      <c r="E30" s="8" t="s">
        <v>167</v>
      </c>
      <c r="F30" s="2" t="s">
        <v>195</v>
      </c>
      <c r="G30" s="2" t="s">
        <v>197</v>
      </c>
      <c r="H30" s="2" t="s">
        <v>201</v>
      </c>
      <c r="I30" s="2" t="s">
        <v>201</v>
      </c>
    </row>
    <row r="31" spans="1:9">
      <c r="A31" s="2"/>
      <c r="B31" s="14"/>
      <c r="C31" s="14"/>
      <c r="D31" s="14"/>
      <c r="E31" s="15"/>
      <c r="F31" s="14"/>
      <c r="G31" s="14"/>
      <c r="H31" s="14"/>
      <c r="I31" s="14"/>
    </row>
    <row r="32" spans="1:9">
      <c r="A32" s="5" t="s">
        <v>51</v>
      </c>
      <c r="B32" s="14" t="s">
        <v>52</v>
      </c>
      <c r="C32" s="14" t="s">
        <v>53</v>
      </c>
      <c r="D32" s="14" t="s">
        <v>51</v>
      </c>
      <c r="E32" s="16" t="s">
        <v>168</v>
      </c>
      <c r="F32" s="14" t="s">
        <v>195</v>
      </c>
      <c r="G32" s="14" t="s">
        <v>197</v>
      </c>
      <c r="H32" s="14" t="s">
        <v>201</v>
      </c>
      <c r="I32" s="14" t="s">
        <v>204</v>
      </c>
    </row>
    <row r="33" spans="1:10">
      <c r="A33" s="14"/>
      <c r="B33" s="14" t="s">
        <v>54</v>
      </c>
      <c r="C33" s="14" t="s">
        <v>55</v>
      </c>
      <c r="D33" s="14" t="s">
        <v>51</v>
      </c>
      <c r="E33" s="16" t="s">
        <v>169</v>
      </c>
      <c r="F33" s="14" t="s">
        <v>195</v>
      </c>
      <c r="G33" s="14" t="s">
        <v>197</v>
      </c>
      <c r="H33" s="14" t="s">
        <v>201</v>
      </c>
      <c r="I33" s="14" t="s">
        <v>204</v>
      </c>
      <c r="J33" s="17"/>
    </row>
    <row r="34" spans="1:10">
      <c r="A34" s="14"/>
      <c r="B34" s="14"/>
      <c r="C34" s="14"/>
      <c r="D34" s="14"/>
      <c r="E34" s="15"/>
      <c r="F34" s="14"/>
      <c r="G34" s="14"/>
      <c r="H34" s="14"/>
      <c r="I34" s="14"/>
      <c r="J34" s="17"/>
    </row>
    <row r="35" spans="1:10">
      <c r="A35" s="5" t="s">
        <v>56</v>
      </c>
      <c r="B35" s="2" t="s">
        <v>57</v>
      </c>
      <c r="C35" s="2" t="s">
        <v>58</v>
      </c>
      <c r="D35" s="2" t="s">
        <v>56</v>
      </c>
      <c r="E35" s="3" t="s">
        <v>170</v>
      </c>
      <c r="F35" s="2" t="s">
        <v>195</v>
      </c>
      <c r="G35" s="2" t="s">
        <v>197</v>
      </c>
      <c r="H35" s="2" t="s">
        <v>204</v>
      </c>
      <c r="I35" s="2" t="s">
        <v>201</v>
      </c>
    </row>
    <row r="36" spans="1:10">
      <c r="A36" s="14"/>
      <c r="B36" s="14"/>
      <c r="C36" s="14"/>
      <c r="D36" s="14"/>
      <c r="E36" s="14"/>
      <c r="F36" s="14"/>
      <c r="G36" s="14"/>
      <c r="H36" s="14"/>
      <c r="I36" s="14"/>
      <c r="J36" s="17"/>
    </row>
    <row r="37" spans="1:10">
      <c r="A37" s="5" t="s">
        <v>59</v>
      </c>
      <c r="B37" s="2" t="s">
        <v>60</v>
      </c>
      <c r="C37" s="2" t="s">
        <v>61</v>
      </c>
      <c r="D37" s="2" t="s">
        <v>152</v>
      </c>
      <c r="E37" s="8" t="str">
        <f>HYPERLINK("mailto:sacco@kutztown.edu","sacco@kutztown.edu")</f>
        <v>sacco@kutztown.edu</v>
      </c>
      <c r="F37" s="2" t="s">
        <v>195</v>
      </c>
      <c r="G37" s="2" t="s">
        <v>197</v>
      </c>
      <c r="H37" s="2" t="s">
        <v>201</v>
      </c>
      <c r="I37" s="2" t="s">
        <v>201</v>
      </c>
      <c r="J37" s="17"/>
    </row>
    <row r="38" spans="1:10">
      <c r="A38" s="2"/>
      <c r="B38" s="2"/>
      <c r="C38" s="2"/>
      <c r="D38" s="2"/>
      <c r="E38" s="8"/>
      <c r="F38" s="2"/>
      <c r="G38" s="2"/>
      <c r="H38" s="2"/>
      <c r="I38" s="2"/>
    </row>
    <row r="39" spans="1:10">
      <c r="A39" s="5" t="s">
        <v>62</v>
      </c>
      <c r="B39" s="14" t="s">
        <v>63</v>
      </c>
      <c r="C39" s="14" t="s">
        <v>64</v>
      </c>
      <c r="D39" s="14" t="s">
        <v>153</v>
      </c>
      <c r="E39" s="15" t="str">
        <f>HYPERLINK("mailto:elmounadi@kutztown.edu","elmounadi@kutztown.edu")</f>
        <v>elmounadi@kutztown.edu</v>
      </c>
      <c r="F39" s="14" t="s">
        <v>195</v>
      </c>
      <c r="G39" s="14" t="s">
        <v>202</v>
      </c>
      <c r="H39" s="14" t="s">
        <v>204</v>
      </c>
      <c r="I39" s="14" t="s">
        <v>201</v>
      </c>
    </row>
    <row r="40" spans="1:10">
      <c r="A40" s="2"/>
      <c r="B40" s="14" t="s">
        <v>65</v>
      </c>
      <c r="C40" s="14" t="s">
        <v>66</v>
      </c>
      <c r="D40" s="14" t="s">
        <v>153</v>
      </c>
      <c r="E40" s="15" t="str">
        <f>HYPERLINK("mailto:habeck@kutztown.edu","habeck@kutztown.edu")</f>
        <v>habeck@kutztown.edu</v>
      </c>
      <c r="F40" s="14" t="s">
        <v>195</v>
      </c>
      <c r="G40" s="14" t="s">
        <v>198</v>
      </c>
      <c r="H40" s="14" t="s">
        <v>201</v>
      </c>
      <c r="I40" s="14" t="s">
        <v>201</v>
      </c>
      <c r="J40" s="17"/>
    </row>
    <row r="41" spans="1:10">
      <c r="A41" s="2"/>
      <c r="B41" s="14"/>
      <c r="C41" s="14"/>
      <c r="D41" s="14"/>
      <c r="E41" s="15"/>
      <c r="F41" s="14"/>
      <c r="G41" s="14"/>
      <c r="H41" s="14"/>
      <c r="I41" s="14"/>
      <c r="J41" s="17"/>
    </row>
    <row r="42" spans="1:10">
      <c r="A42" s="5" t="s">
        <v>67</v>
      </c>
      <c r="B42" s="2" t="s">
        <v>68</v>
      </c>
      <c r="C42" s="2" t="s">
        <v>69</v>
      </c>
      <c r="D42" s="2" t="s">
        <v>67</v>
      </c>
      <c r="E42" s="8" t="str">
        <f>HYPERLINK("mailto:sriley@kutztown.edu","sriley@kutztown.edu")</f>
        <v>sriley@kutztown.edu</v>
      </c>
      <c r="F42" s="2" t="s">
        <v>195</v>
      </c>
      <c r="G42" s="2" t="s">
        <v>197</v>
      </c>
      <c r="H42" s="2" t="s">
        <v>201</v>
      </c>
      <c r="I42" s="2" t="s">
        <v>201</v>
      </c>
      <c r="J42" s="17"/>
    </row>
    <row r="43" spans="1:10">
      <c r="A43" s="2"/>
      <c r="B43" s="3" t="s">
        <v>38</v>
      </c>
      <c r="C43" s="3" t="s">
        <v>39</v>
      </c>
      <c r="D43" s="2" t="s">
        <v>67</v>
      </c>
      <c r="E43" s="3" t="s">
        <v>171</v>
      </c>
      <c r="F43" s="2" t="s">
        <v>195</v>
      </c>
      <c r="G43" s="3" t="s">
        <v>202</v>
      </c>
      <c r="H43" s="2"/>
      <c r="I43" s="2"/>
      <c r="J43" s="17"/>
    </row>
    <row r="44" spans="1:10">
      <c r="A44" s="2"/>
      <c r="B44" s="2"/>
      <c r="C44" s="2"/>
      <c r="D44" s="2"/>
      <c r="E44" s="2"/>
      <c r="F44" s="2"/>
      <c r="G44" s="2"/>
      <c r="H44" s="2"/>
      <c r="I44" s="2"/>
    </row>
    <row r="45" spans="1:10">
      <c r="A45" s="5" t="s">
        <v>70</v>
      </c>
      <c r="B45" s="2" t="s">
        <v>71</v>
      </c>
      <c r="C45" s="2" t="s">
        <v>72</v>
      </c>
      <c r="D45" s="2" t="s">
        <v>70</v>
      </c>
      <c r="E45" s="8" t="s">
        <v>172</v>
      </c>
      <c r="F45" s="2" t="s">
        <v>195</v>
      </c>
      <c r="G45" s="2" t="s">
        <v>197</v>
      </c>
      <c r="H45" s="2" t="s">
        <v>201</v>
      </c>
      <c r="I45" s="2" t="s">
        <v>201</v>
      </c>
    </row>
    <row r="46" spans="1:10">
      <c r="A46" s="2"/>
      <c r="B46" s="2"/>
      <c r="C46" s="2"/>
      <c r="D46" s="2"/>
      <c r="E46" s="8"/>
      <c r="F46" s="2"/>
      <c r="G46" s="2"/>
      <c r="H46" s="2"/>
      <c r="I46" s="2"/>
    </row>
    <row r="47" spans="1:10">
      <c r="A47" s="5" t="s">
        <v>73</v>
      </c>
      <c r="B47" s="2" t="s">
        <v>74</v>
      </c>
      <c r="C47" s="2" t="s">
        <v>75</v>
      </c>
      <c r="D47" s="2" t="s">
        <v>73</v>
      </c>
      <c r="E47" s="8" t="s">
        <v>173</v>
      </c>
      <c r="F47" s="2" t="s">
        <v>195</v>
      </c>
      <c r="G47" s="2" t="s">
        <v>197</v>
      </c>
      <c r="H47" s="2" t="s">
        <v>201</v>
      </c>
      <c r="I47" s="2" t="s">
        <v>201</v>
      </c>
    </row>
    <row r="48" spans="1:10">
      <c r="A48" s="2"/>
      <c r="B48" s="2" t="s">
        <v>76</v>
      </c>
      <c r="C48" s="2" t="s">
        <v>77</v>
      </c>
      <c r="D48" s="2" t="s">
        <v>73</v>
      </c>
      <c r="E48" s="8" t="str">
        <f>HYPERLINK("mailto:cripe@kutztown.edu","cripe@kutztown.edu")</f>
        <v>cripe@kutztown.edu</v>
      </c>
      <c r="F48" s="2" t="s">
        <v>195</v>
      </c>
      <c r="G48" s="2" t="s">
        <v>200</v>
      </c>
      <c r="H48" s="2" t="s">
        <v>201</v>
      </c>
      <c r="I48" s="2" t="s">
        <v>201</v>
      </c>
    </row>
    <row r="49" spans="1:9">
      <c r="A49" s="2"/>
      <c r="B49" s="2"/>
      <c r="C49" s="2"/>
      <c r="D49" s="2"/>
      <c r="E49" s="2"/>
      <c r="F49" s="2"/>
      <c r="G49" s="2"/>
      <c r="H49" s="2"/>
      <c r="I49" s="2"/>
    </row>
    <row r="50" spans="1:9">
      <c r="A50" s="5" t="s">
        <v>79</v>
      </c>
      <c r="B50" s="6" t="s">
        <v>80</v>
      </c>
      <c r="C50" s="6"/>
      <c r="D50" s="6"/>
      <c r="E50" s="6"/>
      <c r="F50" s="6" t="s">
        <v>195</v>
      </c>
      <c r="G50" s="6" t="s">
        <v>197</v>
      </c>
      <c r="H50" s="2" t="s">
        <v>201</v>
      </c>
      <c r="I50" s="2" t="s">
        <v>201</v>
      </c>
    </row>
    <row r="51" spans="1:9">
      <c r="A51" s="2"/>
      <c r="B51" s="6" t="s">
        <v>80</v>
      </c>
      <c r="C51" s="6"/>
      <c r="D51" s="6"/>
      <c r="E51" s="6"/>
      <c r="F51" s="6" t="s">
        <v>195</v>
      </c>
      <c r="G51" s="6" t="s">
        <v>197</v>
      </c>
      <c r="H51" s="2" t="s">
        <v>201</v>
      </c>
      <c r="I51" s="2" t="s">
        <v>201</v>
      </c>
    </row>
    <row r="52" spans="1:9">
      <c r="A52" s="2"/>
      <c r="B52" s="2"/>
      <c r="C52" s="2"/>
      <c r="D52" s="2"/>
      <c r="E52" s="8"/>
      <c r="F52" s="2"/>
      <c r="G52" s="2"/>
      <c r="H52" s="2"/>
      <c r="I52" s="2"/>
    </row>
    <row r="53" spans="1:9">
      <c r="A53" s="5" t="s">
        <v>81</v>
      </c>
      <c r="B53" s="2" t="s">
        <v>82</v>
      </c>
      <c r="C53" s="2" t="s">
        <v>83</v>
      </c>
      <c r="D53" s="2" t="s">
        <v>154</v>
      </c>
      <c r="E53" s="9" t="s">
        <v>174</v>
      </c>
      <c r="F53" s="2" t="s">
        <v>195</v>
      </c>
      <c r="G53" s="2" t="s">
        <v>197</v>
      </c>
      <c r="H53" s="2" t="s">
        <v>201</v>
      </c>
      <c r="I53" s="2" t="s">
        <v>201</v>
      </c>
    </row>
    <row r="54" spans="1:9">
      <c r="A54" s="2"/>
      <c r="B54" s="2"/>
      <c r="C54" s="2"/>
      <c r="D54" s="2"/>
      <c r="E54" s="8"/>
      <c r="F54" s="2"/>
      <c r="G54" s="2"/>
      <c r="H54" s="2"/>
      <c r="I54" s="2"/>
    </row>
    <row r="55" spans="1:9">
      <c r="A55" s="5" t="s">
        <v>84</v>
      </c>
      <c r="B55" s="2" t="s">
        <v>85</v>
      </c>
      <c r="C55" s="2" t="s">
        <v>86</v>
      </c>
      <c r="D55" s="2" t="s">
        <v>84</v>
      </c>
      <c r="E55" s="3" t="s">
        <v>175</v>
      </c>
      <c r="F55" s="2" t="s">
        <v>195</v>
      </c>
      <c r="G55" s="2" t="s">
        <v>198</v>
      </c>
      <c r="H55" s="2" t="s">
        <v>201</v>
      </c>
      <c r="I55" s="2" t="s">
        <v>201</v>
      </c>
    </row>
    <row r="56" spans="1:9">
      <c r="A56" s="2"/>
      <c r="B56" s="2"/>
      <c r="C56" s="2"/>
      <c r="D56" s="2"/>
      <c r="E56" s="8"/>
      <c r="F56" s="2"/>
      <c r="G56" s="2"/>
      <c r="H56" s="2"/>
      <c r="I56" s="2"/>
    </row>
    <row r="57" spans="1:9">
      <c r="A57" s="5" t="s">
        <v>87</v>
      </c>
      <c r="B57" s="2" t="s">
        <v>88</v>
      </c>
      <c r="C57" s="2" t="s">
        <v>89</v>
      </c>
      <c r="D57" s="2" t="s">
        <v>87</v>
      </c>
      <c r="E57" s="8" t="str">
        <f>HYPERLINK("mailto:bottinel@kutztown.edu","bottinel@kutztown.edu")</f>
        <v>bottinel@kutztown.edu</v>
      </c>
      <c r="F57" s="2" t="s">
        <v>195</v>
      </c>
      <c r="G57" s="2" t="s">
        <v>200</v>
      </c>
      <c r="H57" s="2" t="s">
        <v>201</v>
      </c>
      <c r="I57" s="2" t="s">
        <v>201</v>
      </c>
    </row>
    <row r="58" spans="1:9">
      <c r="A58" s="2"/>
      <c r="B58" s="2"/>
      <c r="C58" s="2"/>
      <c r="D58" s="2"/>
      <c r="E58" s="8"/>
      <c r="F58" s="2"/>
      <c r="G58" s="2"/>
      <c r="H58" s="2"/>
      <c r="I58" s="2"/>
    </row>
    <row r="59" spans="1:9">
      <c r="A59" s="5" t="s">
        <v>90</v>
      </c>
      <c r="B59" s="2" t="s">
        <v>91</v>
      </c>
      <c r="C59" s="2" t="s">
        <v>92</v>
      </c>
      <c r="D59" s="2" t="s">
        <v>90</v>
      </c>
      <c r="E59" s="8" t="s">
        <v>176</v>
      </c>
      <c r="F59" s="2" t="s">
        <v>195</v>
      </c>
      <c r="G59" s="2" t="s">
        <v>197</v>
      </c>
      <c r="H59" s="2" t="s">
        <v>201</v>
      </c>
      <c r="I59" s="2" t="s">
        <v>201</v>
      </c>
    </row>
    <row r="60" spans="1:9">
      <c r="A60" s="2"/>
      <c r="B60" s="2"/>
      <c r="C60" s="2"/>
      <c r="D60" s="2"/>
      <c r="E60" s="8"/>
      <c r="F60" s="2"/>
      <c r="G60" s="2"/>
      <c r="H60" s="2"/>
      <c r="I60" s="2"/>
    </row>
    <row r="61" spans="1:9">
      <c r="A61" s="5" t="s">
        <v>93</v>
      </c>
      <c r="B61" s="2" t="s">
        <v>94</v>
      </c>
      <c r="C61" s="2" t="s">
        <v>89</v>
      </c>
      <c r="D61" s="2" t="s">
        <v>155</v>
      </c>
      <c r="E61" s="8" t="str">
        <f>HYPERLINK("mailto:suwak@kutztown.edu","suwak@kutztown.edu")</f>
        <v>suwak@kutztown.edu</v>
      </c>
      <c r="F61" s="2" t="s">
        <v>195</v>
      </c>
      <c r="G61" s="2" t="s">
        <v>197</v>
      </c>
      <c r="H61" s="2" t="s">
        <v>201</v>
      </c>
      <c r="I61" s="2" t="s">
        <v>201</v>
      </c>
    </row>
    <row r="62" spans="1:9">
      <c r="A62" s="2"/>
      <c r="B62" s="2"/>
      <c r="C62" s="2"/>
      <c r="D62" s="2"/>
      <c r="E62" s="8"/>
      <c r="F62" s="2"/>
      <c r="G62" s="2"/>
      <c r="H62" s="2"/>
      <c r="I62" s="2"/>
    </row>
    <row r="63" spans="1:9">
      <c r="A63" s="5" t="s">
        <v>95</v>
      </c>
      <c r="B63" s="2" t="s">
        <v>96</v>
      </c>
      <c r="C63" s="2" t="s">
        <v>66</v>
      </c>
      <c r="D63" s="2" t="s">
        <v>95</v>
      </c>
      <c r="E63" s="8" t="str">
        <f>HYPERLINK("mailto:cweiler@kutztown.edu","cweiler@kutztown.edu")</f>
        <v>cweiler@kutztown.edu</v>
      </c>
      <c r="F63" s="2" t="s">
        <v>195</v>
      </c>
      <c r="G63" s="2" t="s">
        <v>198</v>
      </c>
      <c r="H63" s="2" t="s">
        <v>201</v>
      </c>
      <c r="I63" s="2" t="s">
        <v>201</v>
      </c>
    </row>
    <row r="64" spans="1:9">
      <c r="A64" s="5"/>
      <c r="B64" s="2" t="s">
        <v>208</v>
      </c>
      <c r="C64" s="2" t="s">
        <v>209</v>
      </c>
      <c r="D64" s="2" t="s">
        <v>95</v>
      </c>
      <c r="E64" s="18" t="s">
        <v>210</v>
      </c>
      <c r="F64" s="2" t="s">
        <v>211</v>
      </c>
      <c r="G64" s="2" t="s">
        <v>197</v>
      </c>
      <c r="H64" s="2" t="s">
        <v>201</v>
      </c>
      <c r="I64" s="2" t="s">
        <v>201</v>
      </c>
    </row>
    <row r="65" spans="1:10">
      <c r="A65" s="2"/>
      <c r="B65" s="2"/>
      <c r="C65" s="2"/>
      <c r="D65" s="2"/>
      <c r="E65" s="8"/>
      <c r="F65" s="2"/>
      <c r="G65" s="2"/>
      <c r="H65" s="2"/>
      <c r="I65" s="2"/>
    </row>
    <row r="66" spans="1:10">
      <c r="A66" s="5" t="s">
        <v>97</v>
      </c>
      <c r="B66" s="3" t="s">
        <v>98</v>
      </c>
      <c r="C66" s="3" t="s">
        <v>19</v>
      </c>
      <c r="D66" s="3" t="s">
        <v>97</v>
      </c>
      <c r="E66" s="10" t="str">
        <f>HYPERLINK("mailto:kilker@kutztown.edu","kilker@kutztown.edu")</f>
        <v>kilker@kutztown.edu</v>
      </c>
      <c r="F66" s="3" t="s">
        <v>195</v>
      </c>
      <c r="G66" s="3" t="s">
        <v>197</v>
      </c>
      <c r="H66" s="3" t="s">
        <v>201</v>
      </c>
      <c r="I66" s="3" t="s">
        <v>201</v>
      </c>
    </row>
    <row r="67" spans="1:10">
      <c r="A67" s="14"/>
      <c r="B67" s="14" t="s">
        <v>99</v>
      </c>
      <c r="C67" s="14" t="s">
        <v>100</v>
      </c>
      <c r="D67" s="14" t="s">
        <v>97</v>
      </c>
      <c r="E67" s="16" t="s">
        <v>177</v>
      </c>
      <c r="F67" s="14" t="s">
        <v>195</v>
      </c>
      <c r="G67" s="14" t="s">
        <v>198</v>
      </c>
      <c r="H67" s="14" t="s">
        <v>201</v>
      </c>
      <c r="I67" s="14" t="s">
        <v>201</v>
      </c>
    </row>
    <row r="68" spans="1:10">
      <c r="A68" s="14"/>
      <c r="B68" s="14"/>
      <c r="C68" s="14"/>
      <c r="D68" s="14"/>
      <c r="E68" s="16"/>
      <c r="F68" s="14"/>
      <c r="G68" s="14"/>
      <c r="H68" s="14"/>
      <c r="I68" s="14"/>
    </row>
    <row r="69" spans="1:10">
      <c r="A69" s="5" t="s">
        <v>101</v>
      </c>
      <c r="B69" s="2" t="s">
        <v>102</v>
      </c>
      <c r="C69" s="2" t="s">
        <v>4</v>
      </c>
      <c r="D69" s="2" t="s">
        <v>101</v>
      </c>
      <c r="E69" s="8" t="str">
        <f>HYPERLINK("mailto:midavis@kutztown.edu","midavis@kutztown.edu")</f>
        <v>midavis@kutztown.edu</v>
      </c>
      <c r="F69" s="2" t="s">
        <v>195</v>
      </c>
      <c r="G69" s="2" t="s">
        <v>200</v>
      </c>
      <c r="H69" s="2" t="s">
        <v>201</v>
      </c>
      <c r="I69" s="2" t="s">
        <v>201</v>
      </c>
    </row>
    <row r="70" spans="1:10">
      <c r="A70" s="2"/>
      <c r="B70" s="2"/>
      <c r="C70" s="2"/>
      <c r="D70" s="2"/>
      <c r="E70" s="8"/>
      <c r="F70" s="2"/>
      <c r="G70" s="2"/>
      <c r="H70" s="2"/>
      <c r="I70" s="2"/>
    </row>
    <row r="71" spans="1:10">
      <c r="A71" s="5" t="s">
        <v>103</v>
      </c>
      <c r="B71" s="2" t="s">
        <v>104</v>
      </c>
      <c r="C71" s="2" t="s">
        <v>105</v>
      </c>
      <c r="D71" s="2" t="s">
        <v>103</v>
      </c>
      <c r="E71" s="8" t="str">
        <f t="shared" ref="E71" si="1">HYPERLINK("mailto:rodrique@kutztown.edu","rodrique@kutztown.edu")</f>
        <v>rodrique@kutztown.edu</v>
      </c>
      <c r="F71" s="2" t="s">
        <v>195</v>
      </c>
      <c r="G71" s="2" t="s">
        <v>198</v>
      </c>
      <c r="H71" s="2" t="s">
        <v>201</v>
      </c>
      <c r="I71" s="2" t="s">
        <v>201</v>
      </c>
    </row>
    <row r="72" spans="1:10">
      <c r="A72" s="2"/>
      <c r="B72" s="2"/>
      <c r="C72" s="2"/>
      <c r="D72" s="2"/>
      <c r="E72" s="8"/>
      <c r="F72" s="2"/>
      <c r="G72" s="2"/>
      <c r="H72" s="2"/>
      <c r="I72" s="2"/>
    </row>
    <row r="73" spans="1:10">
      <c r="A73" s="5" t="s">
        <v>106</v>
      </c>
      <c r="B73" s="2" t="s">
        <v>107</v>
      </c>
      <c r="C73" s="2" t="s">
        <v>108</v>
      </c>
      <c r="D73" s="2" t="s">
        <v>106</v>
      </c>
      <c r="E73" s="8" t="str">
        <f t="shared" ref="E73" si="2">HYPERLINK("mailto:wjeffers@kutztown.edu","wjeffers@kutztown.edu")</f>
        <v>wjeffers@kutztown.edu</v>
      </c>
      <c r="F73" s="2" t="s">
        <v>195</v>
      </c>
      <c r="G73" s="2" t="s">
        <v>198</v>
      </c>
      <c r="H73" s="2" t="s">
        <v>201</v>
      </c>
      <c r="I73" s="2" t="s">
        <v>201</v>
      </c>
    </row>
    <row r="74" spans="1:10">
      <c r="A74" s="2"/>
      <c r="B74" s="2"/>
      <c r="C74" s="2"/>
      <c r="D74" s="2"/>
      <c r="E74" s="8"/>
      <c r="F74" s="2"/>
      <c r="G74" s="2"/>
      <c r="H74" s="2"/>
      <c r="I74" s="2"/>
    </row>
    <row r="75" spans="1:10">
      <c r="A75" s="5" t="s">
        <v>109</v>
      </c>
      <c r="B75" s="2" t="s">
        <v>45</v>
      </c>
      <c r="C75" s="2" t="s">
        <v>46</v>
      </c>
      <c r="D75" s="2" t="s">
        <v>151</v>
      </c>
      <c r="E75" s="8" t="str">
        <f>HYPERLINK("mailto:perkins@kutztown.edu","perkins@kutztown.edu")</f>
        <v>perkins@kutztown.edu</v>
      </c>
      <c r="F75" s="2" t="s">
        <v>195</v>
      </c>
      <c r="G75" s="2" t="s">
        <v>200</v>
      </c>
      <c r="H75" s="2" t="s">
        <v>201</v>
      </c>
      <c r="I75" s="2" t="s">
        <v>201</v>
      </c>
    </row>
    <row r="76" spans="1:10">
      <c r="A76" s="14"/>
      <c r="B76" s="14"/>
      <c r="C76" s="14"/>
      <c r="D76" s="14"/>
      <c r="E76" s="16"/>
      <c r="F76" s="14"/>
      <c r="G76" s="14"/>
      <c r="H76" s="14"/>
      <c r="I76" s="14"/>
    </row>
    <row r="77" spans="1:10">
      <c r="A77" s="5" t="s">
        <v>110</v>
      </c>
      <c r="B77" s="2" t="s">
        <v>111</v>
      </c>
      <c r="C77" s="2" t="s">
        <v>112</v>
      </c>
      <c r="D77" s="2" t="s">
        <v>110</v>
      </c>
      <c r="E77" s="3" t="s">
        <v>178</v>
      </c>
      <c r="F77" s="2" t="s">
        <v>195</v>
      </c>
      <c r="G77" s="2" t="s">
        <v>198</v>
      </c>
      <c r="H77" s="2" t="s">
        <v>201</v>
      </c>
      <c r="I77" s="2" t="s">
        <v>201</v>
      </c>
    </row>
    <row r="78" spans="1:10">
      <c r="A78" s="14"/>
      <c r="B78" s="14" t="s">
        <v>113</v>
      </c>
      <c r="C78" s="14" t="s">
        <v>114</v>
      </c>
      <c r="D78" s="14" t="s">
        <v>110</v>
      </c>
      <c r="E78" s="16" t="s">
        <v>179</v>
      </c>
      <c r="F78" s="14" t="s">
        <v>195</v>
      </c>
      <c r="G78" s="14" t="s">
        <v>197</v>
      </c>
      <c r="H78" s="14" t="s">
        <v>201</v>
      </c>
      <c r="I78" s="14" t="s">
        <v>201</v>
      </c>
      <c r="J78" s="17"/>
    </row>
    <row r="79" spans="1:10">
      <c r="A79" s="14"/>
      <c r="B79" s="14"/>
      <c r="C79" s="14"/>
      <c r="D79" s="14"/>
      <c r="E79" s="14"/>
      <c r="F79" s="14"/>
      <c r="G79" s="14"/>
      <c r="H79" s="14"/>
      <c r="I79" s="14"/>
    </row>
    <row r="80" spans="1:10">
      <c r="A80" s="5" t="s">
        <v>115</v>
      </c>
      <c r="B80" s="2" t="s">
        <v>116</v>
      </c>
      <c r="C80" s="2" t="s">
        <v>117</v>
      </c>
      <c r="D80" s="2" t="s">
        <v>150</v>
      </c>
      <c r="E80" s="8" t="s">
        <v>180</v>
      </c>
      <c r="F80" s="2" t="s">
        <v>195</v>
      </c>
      <c r="G80" s="2" t="s">
        <v>197</v>
      </c>
      <c r="H80" s="2" t="s">
        <v>201</v>
      </c>
      <c r="I80" s="2"/>
    </row>
    <row r="81" spans="1:9">
      <c r="A81" s="2"/>
      <c r="B81" s="2"/>
      <c r="C81" s="2"/>
      <c r="D81" s="2"/>
      <c r="E81" s="8"/>
      <c r="F81" s="2"/>
      <c r="G81" s="2"/>
      <c r="H81" s="2"/>
      <c r="I81" s="2"/>
    </row>
    <row r="82" spans="1:9">
      <c r="A82" s="5" t="s">
        <v>118</v>
      </c>
      <c r="B82" s="2" t="s">
        <v>119</v>
      </c>
      <c r="C82" s="2" t="s">
        <v>120</v>
      </c>
      <c r="D82" s="2" t="s">
        <v>118</v>
      </c>
      <c r="E82" s="3" t="s">
        <v>181</v>
      </c>
      <c r="F82" s="2" t="s">
        <v>195</v>
      </c>
      <c r="G82" s="2" t="s">
        <v>198</v>
      </c>
      <c r="H82" s="2" t="s">
        <v>201</v>
      </c>
      <c r="I82" s="2" t="s">
        <v>201</v>
      </c>
    </row>
    <row r="83" spans="1:9">
      <c r="A83" s="2"/>
      <c r="B83" s="2"/>
      <c r="C83" s="2"/>
      <c r="D83" s="2"/>
      <c r="E83" s="8"/>
      <c r="F83" s="2"/>
      <c r="G83" s="2"/>
      <c r="H83" s="2"/>
      <c r="I83" s="2"/>
    </row>
    <row r="84" spans="1:9">
      <c r="A84" s="5" t="s">
        <v>121</v>
      </c>
      <c r="B84" s="2" t="s">
        <v>122</v>
      </c>
      <c r="C84" s="2" t="s">
        <v>66</v>
      </c>
      <c r="D84" s="2" t="s">
        <v>121</v>
      </c>
      <c r="E84" s="8" t="s">
        <v>182</v>
      </c>
      <c r="F84" s="2" t="s">
        <v>195</v>
      </c>
      <c r="G84" s="2" t="s">
        <v>206</v>
      </c>
      <c r="H84" s="2" t="s">
        <v>204</v>
      </c>
      <c r="I84" s="2"/>
    </row>
    <row r="85" spans="1:9">
      <c r="A85" s="14"/>
      <c r="B85" s="14" t="s">
        <v>123</v>
      </c>
      <c r="C85" s="14" t="s">
        <v>78</v>
      </c>
      <c r="D85" s="14" t="s">
        <v>121</v>
      </c>
      <c r="E85" s="15" t="str">
        <f>HYPERLINK("mailto:jedwab@kutztown.edu","jedwab@kutztown.edu")</f>
        <v>jedwab@kutztown.edu</v>
      </c>
      <c r="F85" s="14" t="s">
        <v>195</v>
      </c>
      <c r="G85" s="14" t="s">
        <v>200</v>
      </c>
      <c r="H85" s="14" t="s">
        <v>201</v>
      </c>
      <c r="I85" s="14" t="s">
        <v>201</v>
      </c>
    </row>
    <row r="86" spans="1:9">
      <c r="A86" s="14"/>
      <c r="B86" s="14"/>
      <c r="C86" s="14"/>
      <c r="D86" s="14"/>
      <c r="E86" s="15"/>
      <c r="F86" s="14"/>
      <c r="G86" s="14"/>
      <c r="H86" s="14"/>
      <c r="I86" s="14"/>
    </row>
    <row r="87" spans="1:9">
      <c r="A87" s="5" t="s">
        <v>124</v>
      </c>
      <c r="B87" s="2" t="s">
        <v>125</v>
      </c>
      <c r="C87" s="2" t="s">
        <v>126</v>
      </c>
      <c r="D87" s="2" t="s">
        <v>124</v>
      </c>
      <c r="E87" s="8" t="s">
        <v>183</v>
      </c>
      <c r="F87" s="2" t="s">
        <v>195</v>
      </c>
      <c r="G87" s="2" t="s">
        <v>198</v>
      </c>
      <c r="H87" s="2" t="s">
        <v>201</v>
      </c>
      <c r="I87" s="2" t="s">
        <v>201</v>
      </c>
    </row>
    <row r="88" spans="1:9">
      <c r="A88" s="14"/>
      <c r="B88" s="14" t="s">
        <v>127</v>
      </c>
      <c r="C88" s="14" t="s">
        <v>128</v>
      </c>
      <c r="D88" s="14" t="s">
        <v>124</v>
      </c>
      <c r="E88" s="15" t="s">
        <v>184</v>
      </c>
      <c r="F88" s="14" t="s">
        <v>195</v>
      </c>
      <c r="G88" s="14" t="s">
        <v>197</v>
      </c>
      <c r="H88" s="14" t="s">
        <v>201</v>
      </c>
      <c r="I88" s="14" t="s">
        <v>201</v>
      </c>
    </row>
    <row r="89" spans="1:9">
      <c r="A89" s="14"/>
      <c r="B89" s="14"/>
      <c r="C89" s="14"/>
      <c r="D89" s="14"/>
      <c r="E89" s="15"/>
      <c r="F89" s="14"/>
      <c r="G89" s="14"/>
      <c r="H89" s="14"/>
      <c r="I89" s="14"/>
    </row>
    <row r="90" spans="1:9">
      <c r="A90" s="5" t="s">
        <v>129</v>
      </c>
      <c r="B90" s="14" t="s">
        <v>130</v>
      </c>
      <c r="C90" s="14" t="s">
        <v>131</v>
      </c>
      <c r="D90" s="14" t="s">
        <v>156</v>
      </c>
      <c r="E90" s="15" t="str">
        <f>HYPERLINK("mailto:bremer@kutztown.edu","bremer@kutztown.edu")</f>
        <v>bremer@kutztown.edu</v>
      </c>
      <c r="F90" s="14" t="s">
        <v>195</v>
      </c>
      <c r="G90" s="14" t="s">
        <v>197</v>
      </c>
      <c r="H90" s="14" t="s">
        <v>201</v>
      </c>
      <c r="I90" s="14" t="s">
        <v>201</v>
      </c>
    </row>
    <row r="91" spans="1:9">
      <c r="A91" s="2"/>
      <c r="B91" s="14"/>
      <c r="C91" s="14"/>
      <c r="D91" s="14"/>
      <c r="E91" s="16"/>
      <c r="F91" s="14"/>
      <c r="G91" s="14"/>
      <c r="H91" s="14"/>
      <c r="I91" s="14"/>
    </row>
    <row r="92" spans="1:9">
      <c r="A92" s="5" t="s">
        <v>132</v>
      </c>
      <c r="B92" s="2" t="s">
        <v>133</v>
      </c>
      <c r="C92" s="2" t="s">
        <v>134</v>
      </c>
      <c r="D92" s="2" t="s">
        <v>132</v>
      </c>
      <c r="E92" s="11" t="s">
        <v>185</v>
      </c>
      <c r="F92" s="2" t="s">
        <v>195</v>
      </c>
      <c r="G92" s="2" t="s">
        <v>197</v>
      </c>
      <c r="H92" s="2" t="s">
        <v>204</v>
      </c>
      <c r="I92" s="2" t="s">
        <v>201</v>
      </c>
    </row>
    <row r="93" spans="1:9">
      <c r="A93" s="2"/>
      <c r="B93" s="2" t="s">
        <v>135</v>
      </c>
      <c r="C93" s="2" t="s">
        <v>55</v>
      </c>
      <c r="D93" s="2" t="s">
        <v>132</v>
      </c>
      <c r="E93" s="8" t="str">
        <f>HYPERLINK("mailto:muugi@kutztown.edu","muugi@kutztown.edu")</f>
        <v>muugi@kutztown.edu</v>
      </c>
      <c r="F93" s="2" t="s">
        <v>195</v>
      </c>
      <c r="G93" s="2" t="s">
        <v>198</v>
      </c>
      <c r="H93" s="2" t="s">
        <v>201</v>
      </c>
      <c r="I93" s="2" t="s">
        <v>201</v>
      </c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5" t="s">
        <v>136</v>
      </c>
      <c r="B95" s="2" t="s">
        <v>137</v>
      </c>
      <c r="C95" s="2" t="s">
        <v>138</v>
      </c>
      <c r="D95" s="2" t="s">
        <v>136</v>
      </c>
      <c r="E95" s="8" t="s">
        <v>186</v>
      </c>
      <c r="F95" s="2" t="s">
        <v>195</v>
      </c>
      <c r="G95" s="2" t="s">
        <v>198</v>
      </c>
      <c r="H95" s="2" t="s">
        <v>201</v>
      </c>
      <c r="I95" s="2" t="s">
        <v>201</v>
      </c>
    </row>
    <row r="96" spans="1:9">
      <c r="A96" s="2"/>
      <c r="B96" s="2"/>
      <c r="C96" s="2"/>
      <c r="D96" s="2"/>
      <c r="E96" s="8"/>
      <c r="F96" s="2"/>
      <c r="G96" s="2"/>
      <c r="H96" s="2"/>
      <c r="I96" s="2"/>
    </row>
    <row r="97" spans="1:9">
      <c r="A97" s="5" t="s">
        <v>139</v>
      </c>
      <c r="B97" s="2" t="s">
        <v>140</v>
      </c>
      <c r="C97" s="2" t="s">
        <v>207</v>
      </c>
      <c r="D97" s="2" t="s">
        <v>139</v>
      </c>
      <c r="E97" s="8" t="str">
        <f t="shared" ref="E97" si="3">HYPERLINK("mailto:weller@kutztown.edu","weller@kutztown.edu")</f>
        <v>weller@kutztown.edu</v>
      </c>
      <c r="F97" s="2" t="s">
        <v>195</v>
      </c>
      <c r="G97" s="2" t="s">
        <v>198</v>
      </c>
      <c r="H97" s="2" t="s">
        <v>201</v>
      </c>
      <c r="I97" s="2" t="s">
        <v>201</v>
      </c>
    </row>
    <row r="98" spans="1:9">
      <c r="A98" s="2"/>
      <c r="B98" s="2"/>
      <c r="C98" s="2"/>
      <c r="D98" s="2"/>
      <c r="E98" s="8"/>
      <c r="F98" s="2"/>
      <c r="G98" s="2"/>
      <c r="H98" s="2"/>
      <c r="I98" s="2"/>
    </row>
    <row r="99" spans="1:9">
      <c r="A99" s="5" t="s">
        <v>141</v>
      </c>
      <c r="B99" s="2" t="s">
        <v>142</v>
      </c>
      <c r="C99" s="2" t="s">
        <v>29</v>
      </c>
      <c r="D99" s="2" t="s">
        <v>141</v>
      </c>
      <c r="E99" s="8" t="str">
        <f>HYPERLINK("mailto:bernstein@kutztown.edu","bernstein@kutztown.edu")</f>
        <v>bernstein@kutztown.edu</v>
      </c>
      <c r="F99" s="2" t="s">
        <v>195</v>
      </c>
      <c r="G99" s="2" t="s">
        <v>200</v>
      </c>
      <c r="H99" s="2" t="s">
        <v>201</v>
      </c>
      <c r="I99" s="2" t="s">
        <v>201</v>
      </c>
    </row>
    <row r="100" spans="1:9">
      <c r="A100" s="2"/>
      <c r="B100" s="2"/>
      <c r="C100" s="2"/>
      <c r="D100" s="2"/>
      <c r="E100" s="8"/>
      <c r="F100" s="2"/>
      <c r="G100" s="2"/>
      <c r="H100" s="2"/>
      <c r="I100" s="2"/>
    </row>
    <row r="101" spans="1:9">
      <c r="A101" s="5" t="s">
        <v>143</v>
      </c>
      <c r="B101" s="14" t="s">
        <v>144</v>
      </c>
      <c r="C101" s="14" t="s">
        <v>145</v>
      </c>
      <c r="D101" s="14" t="s">
        <v>143</v>
      </c>
      <c r="E101" s="15" t="str">
        <f>HYPERLINK("mailto:sigmond@kutztown.edu","sigmond@kutztown.edu")</f>
        <v>sigmond@kutztown.edu</v>
      </c>
      <c r="F101" s="14" t="s">
        <v>195</v>
      </c>
      <c r="G101" s="14" t="s">
        <v>197</v>
      </c>
      <c r="H101" s="14" t="s">
        <v>201</v>
      </c>
      <c r="I101" s="14" t="s">
        <v>201</v>
      </c>
    </row>
    <row r="102" spans="1:9">
      <c r="D102" s="2"/>
      <c r="E102" s="2"/>
      <c r="F102" s="2"/>
      <c r="H102" s="14"/>
      <c r="I102" s="14"/>
    </row>
    <row r="103" spans="1:9">
      <c r="D103" s="2"/>
      <c r="E103" s="2"/>
      <c r="F103" s="2"/>
      <c r="H103" s="2"/>
    </row>
    <row r="104" spans="1:9">
      <c r="D104" s="2"/>
      <c r="E104" s="2"/>
      <c r="F104" s="2"/>
      <c r="H104" s="2"/>
    </row>
    <row r="105" spans="1:9">
      <c r="D105" s="2"/>
      <c r="E105" s="2"/>
      <c r="F105" s="2"/>
      <c r="H105" s="2"/>
    </row>
    <row r="106" spans="1:9">
      <c r="D106" s="2"/>
      <c r="E106" s="2"/>
      <c r="F106" s="2"/>
      <c r="H106" s="2"/>
    </row>
    <row r="107" spans="1:9">
      <c r="D107" s="2"/>
      <c r="E107" s="3"/>
      <c r="F107" s="4"/>
      <c r="H107" s="2"/>
    </row>
    <row r="108" spans="1:9">
      <c r="D108" s="2"/>
      <c r="E108" s="2"/>
      <c r="F108" s="2"/>
      <c r="H108" s="2"/>
    </row>
    <row r="109" spans="1:9">
      <c r="D109" s="2"/>
      <c r="E109" s="2"/>
      <c r="F109" s="2"/>
      <c r="H109" s="2"/>
    </row>
    <row r="110" spans="1:9">
      <c r="D110" s="2"/>
      <c r="E110" s="2"/>
      <c r="F110" s="2"/>
      <c r="H110" s="2"/>
    </row>
    <row r="111" spans="1:9">
      <c r="D111" s="2"/>
      <c r="E111" s="2"/>
      <c r="F111" s="2"/>
      <c r="H111" s="2"/>
    </row>
    <row r="112" spans="1:9">
      <c r="D112" s="2"/>
      <c r="E112" s="2"/>
      <c r="F112" s="2"/>
      <c r="H112" s="2"/>
    </row>
    <row r="113" spans="4:8">
      <c r="D113" s="2"/>
      <c r="E113" s="2"/>
      <c r="F113" s="2"/>
      <c r="H113" s="2"/>
    </row>
    <row r="114" spans="4:8">
      <c r="D114" s="2"/>
      <c r="E114" s="2"/>
      <c r="F114" s="2"/>
      <c r="H114" s="2"/>
    </row>
    <row r="115" spans="4:8">
      <c r="D115" s="2"/>
      <c r="E115" s="2"/>
      <c r="F115" s="2"/>
      <c r="H115" s="2"/>
    </row>
    <row r="116" spans="4:8">
      <c r="D116" s="2"/>
      <c r="E116" s="2"/>
      <c r="F116" s="2"/>
      <c r="H116" s="2"/>
    </row>
    <row r="117" spans="4:8">
      <c r="D117" s="2"/>
      <c r="E117" s="2"/>
      <c r="F117" s="2"/>
      <c r="H117" s="2"/>
    </row>
    <row r="118" spans="4:8">
      <c r="D118" s="2"/>
      <c r="H118" s="2"/>
    </row>
    <row r="119" spans="4:8">
      <c r="D119" s="2"/>
      <c r="H119" s="2"/>
    </row>
    <row r="120" spans="4:8">
      <c r="D120" s="2"/>
      <c r="H120" s="2"/>
    </row>
    <row r="121" spans="4:8">
      <c r="D121" s="2"/>
      <c r="H121" s="2"/>
    </row>
    <row r="122" spans="4:8">
      <c r="D122" s="2"/>
      <c r="H122" s="2"/>
    </row>
    <row r="123" spans="4:8">
      <c r="D123" s="2"/>
    </row>
    <row r="124" spans="4:8">
      <c r="D124" s="2"/>
    </row>
    <row r="125" spans="4:8">
      <c r="D125" s="2"/>
    </row>
    <row r="126" spans="4:8">
      <c r="D126" s="2"/>
    </row>
    <row r="127" spans="4:8">
      <c r="D127" s="2"/>
    </row>
    <row r="128" spans="4:8">
      <c r="D128" s="2"/>
    </row>
    <row r="129" spans="4:4">
      <c r="D129" s="2"/>
    </row>
    <row r="130" spans="4:4">
      <c r="D130" s="2"/>
    </row>
    <row r="131" spans="4:4">
      <c r="D131" s="2"/>
    </row>
    <row r="132" spans="4:4">
      <c r="D132" s="2"/>
    </row>
    <row r="133" spans="4:4">
      <c r="D133" s="2"/>
    </row>
    <row r="134" spans="4:4">
      <c r="D134" s="2"/>
    </row>
    <row r="135" spans="4:4">
      <c r="D135" s="2"/>
    </row>
    <row r="136" spans="4:4">
      <c r="D136" s="2"/>
    </row>
    <row r="137" spans="4:4">
      <c r="D137" s="2"/>
    </row>
    <row r="138" spans="4:4">
      <c r="D138" s="2"/>
    </row>
    <row r="139" spans="4:4">
      <c r="D139" s="2"/>
    </row>
    <row r="140" spans="4:4">
      <c r="D140" s="2"/>
    </row>
    <row r="141" spans="4:4">
      <c r="D141" s="2"/>
    </row>
    <row r="142" spans="4:4">
      <c r="D142" s="2"/>
    </row>
    <row r="143" spans="4:4">
      <c r="D143" s="2"/>
    </row>
    <row r="144" spans="4:4">
      <c r="D144" s="2"/>
    </row>
    <row r="145" spans="4:4">
      <c r="D145" s="2"/>
    </row>
    <row r="146" spans="4:4">
      <c r="D146" s="2"/>
    </row>
    <row r="147" spans="4:4">
      <c r="D147" s="2"/>
    </row>
    <row r="148" spans="4:4">
      <c r="D148" s="2"/>
    </row>
    <row r="149" spans="4:4">
      <c r="D149" s="2"/>
    </row>
    <row r="150" spans="4:4">
      <c r="D150" s="2"/>
    </row>
    <row r="151" spans="4:4">
      <c r="D151" s="2"/>
    </row>
    <row r="152" spans="4:4">
      <c r="D152" s="2"/>
    </row>
    <row r="153" spans="4:4">
      <c r="D153" s="2"/>
    </row>
    <row r="154" spans="4:4">
      <c r="D154" s="2"/>
    </row>
    <row r="155" spans="4:4">
      <c r="D155" s="2"/>
    </row>
    <row r="156" spans="4:4">
      <c r="D156" s="2"/>
    </row>
    <row r="157" spans="4:4">
      <c r="D157" s="2"/>
    </row>
    <row r="158" spans="4:4">
      <c r="D158" s="2"/>
    </row>
    <row r="159" spans="4:4">
      <c r="D159" s="2"/>
    </row>
    <row r="160" spans="4:4">
      <c r="D160" s="2"/>
    </row>
    <row r="161" spans="4:4">
      <c r="D161" s="2"/>
    </row>
    <row r="162" spans="4:4">
      <c r="D162" s="2"/>
    </row>
    <row r="163" spans="4:4">
      <c r="D163" s="2"/>
    </row>
    <row r="164" spans="4:4">
      <c r="D164" s="2"/>
    </row>
    <row r="165" spans="4:4">
      <c r="D165" s="2"/>
    </row>
    <row r="166" spans="4:4">
      <c r="D166" s="2"/>
    </row>
    <row r="167" spans="4:4">
      <c r="D167" s="2"/>
    </row>
    <row r="168" spans="4:4">
      <c r="D168" s="2"/>
    </row>
    <row r="169" spans="4:4">
      <c r="D169" s="2"/>
    </row>
    <row r="170" spans="4:4">
      <c r="D170" s="2"/>
    </row>
    <row r="171" spans="4:4">
      <c r="D171" s="2"/>
    </row>
    <row r="172" spans="4:4">
      <c r="D172" s="2"/>
    </row>
    <row r="173" spans="4:4">
      <c r="D173" s="2"/>
    </row>
    <row r="174" spans="4:4">
      <c r="D174" s="2"/>
    </row>
    <row r="175" spans="4:4">
      <c r="D175" s="2"/>
    </row>
    <row r="176" spans="4:4">
      <c r="D176" s="2"/>
    </row>
    <row r="177" spans="4:4">
      <c r="D177" s="2"/>
    </row>
  </sheetData>
  <hyperlinks>
    <hyperlink ref="E64" r:id="rId1" xr:uid="{F8BD07C8-424C-2C43-9567-D440891114CF}"/>
  </hyperlink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Sarra Guisse</dc:creator>
  <cp:lastModifiedBy>Colleen C. Fitzgerald</cp:lastModifiedBy>
  <dcterms:created xsi:type="dcterms:W3CDTF">2018-03-13T14:46:54Z</dcterms:created>
  <dcterms:modified xsi:type="dcterms:W3CDTF">2018-03-14T13:11:36Z</dcterms:modified>
</cp:coreProperties>
</file>